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MZ-NAS01\Data_storage\WWW materijali\6 WWW\STRUKTURA - prijedlog Marela\KATEGORIJA 3 - PRISTUP INFORMACIJAMA\6. PLANOVI, PROGRAMI I PROJEKTI\Ravnatelj i UV - planovi, programi i projekti\+ planovi edukacija\"/>
    </mc:Choice>
  </mc:AlternateContent>
  <xr:revisionPtr revIDLastSave="0" documentId="8_{57AC3DC8-0170-457C-ACF9-4AC25AF4C5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ijedlog edukacija 2023" sheetId="1" r:id="rId1"/>
  </sheets>
  <definedNames>
    <definedName name="_xlnm._FilterDatabase" localSheetId="0" hidden="1">'prijedlog edukacija 2023'!$A$1:$F$68</definedName>
    <definedName name="_xlnm.Print_Titles" localSheetId="0">'prijedlog edukacija 2023'!$1:$1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F29" i="1"/>
  <c r="F41" i="1"/>
  <c r="F16" i="1" l="1"/>
  <c r="F9" i="1" l="1"/>
  <c r="F21" i="1" l="1"/>
  <c r="F25" i="1" l="1"/>
  <c r="F55" i="1"/>
  <c r="F52" i="1"/>
  <c r="F66" i="1" l="1"/>
  <c r="F60" i="1"/>
  <c r="F67" i="1" l="1"/>
  <c r="G66" i="1"/>
  <c r="G67" i="1" l="1"/>
  <c r="F68" i="1" l="1"/>
</calcChain>
</file>

<file path=xl/sharedStrings.xml><?xml version="1.0" encoding="utf-8"?>
<sst xmlns="http://schemas.openxmlformats.org/spreadsheetml/2006/main" count="114" uniqueCount="74">
  <si>
    <t>ODJEL</t>
  </si>
  <si>
    <t>IME I PREZIME</t>
  </si>
  <si>
    <t>EDUKACIJA</t>
  </si>
  <si>
    <t>Odjel za osiguranje kvalitete</t>
  </si>
  <si>
    <t>MJESTO ODRŽAVANJA</t>
  </si>
  <si>
    <t>DATUM ODRŽAVANJA</t>
  </si>
  <si>
    <t>CIJENA cca</t>
  </si>
  <si>
    <t>Odjel za proizvodnju antiseruma i uzgoj pokusnih životinja</t>
  </si>
  <si>
    <t>Odjel za financijske, pravne, kadrovske i pomoćne poslove</t>
  </si>
  <si>
    <t>Odjel za ekonomske i komercijalne poslove</t>
  </si>
  <si>
    <t>Odjel za pripremu i finaliziranje proizvodnje</t>
  </si>
  <si>
    <t>Odjel za proizvodnju virusnih cjepiva</t>
  </si>
  <si>
    <t>Odjel za tehničke poslove</t>
  </si>
  <si>
    <t>Odjel za kontrolu kvalitete</t>
  </si>
  <si>
    <t xml:space="preserve">UKUPNO </t>
  </si>
  <si>
    <t>UKUPNO</t>
  </si>
  <si>
    <t>UKUPNO s PDV-om</t>
  </si>
  <si>
    <t>Odjel za skladištenje, transport, distribuciju i veleprodaju</t>
  </si>
  <si>
    <t>Odjel za transfuzijsku medicinu</t>
  </si>
  <si>
    <t>Odjel za registraciju i farmakovigilanciju</t>
  </si>
  <si>
    <t>Odjel za razvoj</t>
  </si>
  <si>
    <t>Odjel za proizvodnju krvnih derivata</t>
  </si>
  <si>
    <t>Razni odjeli</t>
  </si>
  <si>
    <t xml:space="preserve">obavezna </t>
  </si>
  <si>
    <t>fakultativna</t>
  </si>
  <si>
    <t>Ured ravnatelja</t>
  </si>
  <si>
    <t>QP</t>
  </si>
  <si>
    <t>Novi zaposlenici</t>
  </si>
  <si>
    <t>realizirano</t>
  </si>
  <si>
    <t>Edukacije za validacije i umjeravanja</t>
  </si>
  <si>
    <t>Mihael Keškić</t>
  </si>
  <si>
    <t>Julije Čučuk</t>
  </si>
  <si>
    <t>Edukacija za sistem administratora</t>
  </si>
  <si>
    <t>Hrvoje Hadrović</t>
  </si>
  <si>
    <t>Marko Mavrović</t>
  </si>
  <si>
    <t>Martina Klarin</t>
  </si>
  <si>
    <t>Usavršavanje iz javne nabave</t>
  </si>
  <si>
    <t>Marela Bajić Čivgin</t>
  </si>
  <si>
    <t>Eukacije Hrvatskog državnog arhiva</t>
  </si>
  <si>
    <t>Tatjana Moštak</t>
  </si>
  <si>
    <t>Dubravka Ahel</t>
  </si>
  <si>
    <t>Planiranje  Državnog proračuna</t>
  </si>
  <si>
    <t>Izvještavanje Državnog proračuna</t>
  </si>
  <si>
    <t>Anja Britvec Generalić</t>
  </si>
  <si>
    <t>Regulatory Affairs Certificate Exams, RAPS membership</t>
  </si>
  <si>
    <t>online</t>
  </si>
  <si>
    <t>vejača do prosinca</t>
  </si>
  <si>
    <t>Mirna Tominac Trcin</t>
  </si>
  <si>
    <t>Nataša Čanić</t>
  </si>
  <si>
    <t>ECA GMP meets Regulatory</t>
  </si>
  <si>
    <t>veljača</t>
  </si>
  <si>
    <t>Iva Lugović</t>
  </si>
  <si>
    <t>ECA edukacije API</t>
  </si>
  <si>
    <t>rujan</t>
  </si>
  <si>
    <t xml:space="preserve">Supera kvaliteta, d.o.o., Zagreb, edukacija iz GMP dijela </t>
  </si>
  <si>
    <t xml:space="preserve">ECA Academy edukacija iz GMP dijela </t>
  </si>
  <si>
    <t xml:space="preserve">GXP Synapse, Arguo d.o.o., Zagreb, edukacija iz GMP dijela </t>
  </si>
  <si>
    <t>Zagreb ili online</t>
  </si>
  <si>
    <t>2023.</t>
  </si>
  <si>
    <t>VKK</t>
  </si>
  <si>
    <t>Goretti Dropulić</t>
  </si>
  <si>
    <t>BKK</t>
  </si>
  <si>
    <t>KKK</t>
  </si>
  <si>
    <t>tečaj trajne edukacije Hrvatske komore medicinskih biokemičara</t>
  </si>
  <si>
    <t>Audit u mikrobiološkom laboratoriju, Supera kvaliteta</t>
  </si>
  <si>
    <t>edukacije za BKK koje još nemaju termin u 2023.</t>
  </si>
  <si>
    <t>edukacije za KKK koje još nemaju termin u 2023.</t>
  </si>
  <si>
    <t>edukacije novozaposlenih radnika</t>
  </si>
  <si>
    <t xml:space="preserve">PRAKTIČNI PRISTUP KVALIFIKACIJI, VALIDACIJI I KONTINUIRANOJ VERIFIKACIJI U FARMACEUTSKOJ INDUSTRIJ </t>
  </si>
  <si>
    <t>Zagreb</t>
  </si>
  <si>
    <t>FINANCIJSKI PLAN</t>
  </si>
  <si>
    <t>Edukacija</t>
  </si>
  <si>
    <t>Edukacija iz transfuziologije</t>
  </si>
  <si>
    <t>Usavršavanja s ciljem zadržavanja licence za samostalni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</si>
</sst>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theme="4"/>
      </bottom>
      <diagonal/>
    </border>
    <border>
      <left/>
      <right style="medium">
        <color indexed="64"/>
      </right>
      <top/>
      <bottom style="double">
        <color theme="4"/>
      </bottom>
      <diagonal/>
    </border>
    <border>
      <left style="medium">
        <color indexed="64"/>
      </left>
      <right/>
      <top style="thin">
        <color theme="4"/>
      </top>
      <bottom style="medium">
        <color indexed="64"/>
      </bottom>
      <diagonal/>
    </border>
    <border>
      <left/>
      <right/>
      <top style="thin">
        <color theme="4"/>
      </top>
      <bottom style="medium">
        <color indexed="64"/>
      </bottom>
      <diagonal/>
    </border>
    <border>
      <left/>
      <right style="medium">
        <color indexed="64"/>
      </right>
      <top style="thin">
        <color theme="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7" applyNumberFormat="0" applyFill="0" applyAlignment="0" applyProtection="0"/>
  </cellStyleXfs>
  <cellXfs count="70">
    <xf numFmtId="0" fontId="0" fillId="0" borderId="0" xfId="0"/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2" borderId="12" xfId="1" applyFill="1" applyBorder="1" applyAlignment="1">
      <alignment vertical="center"/>
    </xf>
    <xf numFmtId="0" fontId="1" fillId="2" borderId="12" xfId="1" applyFill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4" xfId="0" applyBorder="1" applyAlignment="1">
      <alignment vertical="center"/>
    </xf>
    <xf numFmtId="0" fontId="5" fillId="0" borderId="14" xfId="0" applyFont="1" applyBorder="1" applyAlignment="1">
      <alignment vertical="center" wrapText="1"/>
    </xf>
    <xf numFmtId="0" fontId="3" fillId="0" borderId="14" xfId="0" applyFont="1" applyBorder="1" applyAlignment="1">
      <alignment vertical="center"/>
    </xf>
    <xf numFmtId="0" fontId="1" fillId="2" borderId="10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" fillId="2" borderId="18" xfId="1" applyFill="1" applyBorder="1" applyAlignment="1">
      <alignment horizontal="left" vertical="center" wrapText="1"/>
    </xf>
    <xf numFmtId="0" fontId="1" fillId="2" borderId="20" xfId="1" applyFill="1" applyBorder="1" applyAlignment="1">
      <alignment horizontal="left" vertical="center" wrapText="1"/>
    </xf>
    <xf numFmtId="0" fontId="1" fillId="2" borderId="21" xfId="1" applyFill="1" applyBorder="1" applyAlignment="1">
      <alignment vertical="center"/>
    </xf>
    <xf numFmtId="0" fontId="1" fillId="2" borderId="21" xfId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4" fillId="0" borderId="1" xfId="0" applyFont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164" fontId="0" fillId="0" borderId="0" xfId="0" applyNumberFormat="1" applyAlignment="1">
      <alignment vertical="center"/>
    </xf>
    <xf numFmtId="0" fontId="0" fillId="0" borderId="23" xfId="0" applyBorder="1" applyAlignment="1">
      <alignment vertical="center" wrapText="1"/>
    </xf>
    <xf numFmtId="0" fontId="0" fillId="0" borderId="23" xfId="0" applyBorder="1" applyAlignment="1">
      <alignment vertical="center"/>
    </xf>
    <xf numFmtId="0" fontId="0" fillId="0" borderId="25" xfId="0" applyBorder="1" applyAlignment="1">
      <alignment vertical="top"/>
    </xf>
    <xf numFmtId="0" fontId="0" fillId="0" borderId="26" xfId="0" applyBorder="1" applyAlignment="1">
      <alignment vertical="top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wrapText="1"/>
    </xf>
    <xf numFmtId="165" fontId="0" fillId="0" borderId="15" xfId="0" applyNumberFormat="1" applyBorder="1" applyAlignment="1">
      <alignment vertical="center"/>
    </xf>
    <xf numFmtId="165" fontId="0" fillId="0" borderId="11" xfId="0" applyNumberFormat="1" applyBorder="1" applyAlignment="1">
      <alignment vertical="center"/>
    </xf>
    <xf numFmtId="165" fontId="1" fillId="2" borderId="11" xfId="0" applyNumberFormat="1" applyFont="1" applyFill="1" applyBorder="1" applyAlignment="1">
      <alignment vertical="center"/>
    </xf>
    <xf numFmtId="165" fontId="0" fillId="0" borderId="9" xfId="0" applyNumberFormat="1" applyBorder="1" applyAlignment="1">
      <alignment vertical="center"/>
    </xf>
    <xf numFmtId="165" fontId="0" fillId="3" borderId="9" xfId="0" applyNumberFormat="1" applyFill="1" applyBorder="1" applyAlignment="1">
      <alignment vertical="center"/>
    </xf>
    <xf numFmtId="165" fontId="0" fillId="0" borderId="9" xfId="0" applyNumberForma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165" fontId="0" fillId="0" borderId="11" xfId="0" applyNumberFormat="1" applyBorder="1" applyAlignment="1">
      <alignment horizontal="left" vertical="center" wrapText="1"/>
    </xf>
    <xf numFmtId="165" fontId="1" fillId="2" borderId="9" xfId="0" applyNumberFormat="1" applyFont="1" applyFill="1" applyBorder="1" applyAlignment="1">
      <alignment vertical="center"/>
    </xf>
    <xf numFmtId="165" fontId="0" fillId="0" borderId="24" xfId="0" applyNumberFormat="1" applyBorder="1" applyAlignment="1">
      <alignment vertical="center"/>
    </xf>
    <xf numFmtId="165" fontId="0" fillId="3" borderId="1" xfId="0" applyNumberFormat="1" applyFill="1" applyBorder="1" applyAlignment="1">
      <alignment vertical="center"/>
    </xf>
    <xf numFmtId="165" fontId="1" fillId="2" borderId="19" xfId="1" applyNumberFormat="1" applyFill="1" applyBorder="1" applyAlignment="1">
      <alignment vertical="center"/>
    </xf>
    <xf numFmtId="165" fontId="1" fillId="2" borderId="22" xfId="1" applyNumberFormat="1" applyFill="1" applyBorder="1" applyAlignment="1">
      <alignment vertical="center"/>
    </xf>
    <xf numFmtId="165" fontId="0" fillId="0" borderId="0" xfId="0" applyNumberFormat="1" applyAlignment="1">
      <alignment vertical="center"/>
    </xf>
    <xf numFmtId="165" fontId="7" fillId="0" borderId="0" xfId="0" applyNumberFormat="1" applyFont="1" applyAlignment="1">
      <alignment vertical="center"/>
    </xf>
    <xf numFmtId="165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wrapText="1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</cellXfs>
  <cellStyles count="2">
    <cellStyle name="Normalno" xfId="0" builtinId="0"/>
    <cellStyle name="Ukupni zbroj" xfId="1" builtinId="25"/>
  </cellStyles>
  <dxfs count="0"/>
  <tableStyles count="0" defaultTableStyle="TableStyleMedium2" defaultPivotStyle="PivotStyleLight16"/>
  <colors>
    <mruColors>
      <color rgb="FFC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J71"/>
  <sheetViews>
    <sheetView tabSelected="1" zoomScale="96" zoomScaleNormal="96" workbookViewId="0">
      <selection activeCell="C64" sqref="C64"/>
    </sheetView>
  </sheetViews>
  <sheetFormatPr defaultColWidth="9.140625" defaultRowHeight="15" x14ac:dyDescent="0.25"/>
  <cols>
    <col min="1" max="1" width="35" style="22" customWidth="1"/>
    <col min="2" max="2" width="20.7109375" style="3" bestFit="1" customWidth="1"/>
    <col min="3" max="3" width="64.28515625" style="3" customWidth="1"/>
    <col min="4" max="4" width="23.140625" style="3" bestFit="1" customWidth="1"/>
    <col min="5" max="5" width="23" style="3" bestFit="1" customWidth="1"/>
    <col min="6" max="6" width="13.7109375" style="3" customWidth="1"/>
    <col min="7" max="7" width="10.42578125" style="3" bestFit="1" customWidth="1"/>
    <col min="8" max="8" width="12.42578125" style="3" bestFit="1" customWidth="1"/>
    <col min="9" max="9" width="25.85546875" style="3" hidden="1" customWidth="1"/>
    <col min="10" max="10" width="12.42578125" style="3" bestFit="1" customWidth="1"/>
    <col min="11" max="16384" width="9.140625" style="3"/>
  </cols>
  <sheetData>
    <row r="1" spans="1:9" ht="15.75" thickBot="1" x14ac:dyDescent="0.3">
      <c r="A1" s="21" t="s">
        <v>0</v>
      </c>
      <c r="B1" s="4" t="s">
        <v>1</v>
      </c>
      <c r="C1" s="4" t="s">
        <v>2</v>
      </c>
      <c r="D1" s="5" t="s">
        <v>4</v>
      </c>
      <c r="E1" s="5" t="s">
        <v>5</v>
      </c>
      <c r="F1" s="5" t="s">
        <v>6</v>
      </c>
      <c r="G1" s="5" t="s">
        <v>28</v>
      </c>
    </row>
    <row r="2" spans="1:9" ht="17.100000000000001" customHeight="1" x14ac:dyDescent="0.25">
      <c r="A2" s="69" t="s">
        <v>25</v>
      </c>
      <c r="B2" s="23"/>
      <c r="C2" s="24"/>
      <c r="D2" s="25"/>
      <c r="E2" s="23"/>
      <c r="F2" s="49"/>
      <c r="G2" s="49"/>
      <c r="I2" s="3" t="s">
        <v>23</v>
      </c>
    </row>
    <row r="3" spans="1:9" ht="17.100000000000001" customHeight="1" x14ac:dyDescent="0.25">
      <c r="A3" s="67"/>
      <c r="B3" s="2"/>
      <c r="C3" s="8"/>
      <c r="D3" s="18"/>
      <c r="E3" s="2"/>
      <c r="F3" s="50"/>
      <c r="G3" s="50"/>
      <c r="I3" s="3" t="s">
        <v>24</v>
      </c>
    </row>
    <row r="4" spans="1:9" ht="17.100000000000001" customHeight="1" x14ac:dyDescent="0.25">
      <c r="A4" s="67"/>
      <c r="B4" s="2"/>
      <c r="C4" s="8"/>
      <c r="D4" s="18"/>
      <c r="E4" s="2"/>
      <c r="F4" s="50"/>
      <c r="G4" s="50"/>
    </row>
    <row r="5" spans="1:9" ht="17.100000000000001" customHeight="1" x14ac:dyDescent="0.25">
      <c r="A5" s="26" t="s">
        <v>14</v>
      </c>
      <c r="B5" s="10"/>
      <c r="C5" s="11"/>
      <c r="D5" s="10"/>
      <c r="E5" s="10"/>
      <c r="F5" s="51"/>
      <c r="G5" s="51"/>
    </row>
    <row r="6" spans="1:9" ht="17.100000000000001" customHeight="1" x14ac:dyDescent="0.25">
      <c r="A6" s="66" t="s">
        <v>3</v>
      </c>
      <c r="B6" s="7"/>
      <c r="C6" s="7" t="s">
        <v>54</v>
      </c>
      <c r="D6" s="2" t="s">
        <v>57</v>
      </c>
      <c r="E6" s="7" t="s">
        <v>58</v>
      </c>
      <c r="F6" s="52">
        <v>332</v>
      </c>
      <c r="G6" s="52"/>
    </row>
    <row r="7" spans="1:9" ht="17.100000000000001" customHeight="1" x14ac:dyDescent="0.25">
      <c r="A7" s="67"/>
      <c r="B7" s="7"/>
      <c r="C7" s="8" t="s">
        <v>55</v>
      </c>
      <c r="D7" s="2" t="s">
        <v>57</v>
      </c>
      <c r="E7" s="7" t="s">
        <v>58</v>
      </c>
      <c r="F7" s="52">
        <v>1858</v>
      </c>
      <c r="G7" s="52"/>
    </row>
    <row r="8" spans="1:9" ht="17.100000000000001" customHeight="1" x14ac:dyDescent="0.25">
      <c r="A8" s="67"/>
      <c r="B8" s="7"/>
      <c r="C8" s="37" t="s">
        <v>56</v>
      </c>
      <c r="D8" s="2" t="s">
        <v>57</v>
      </c>
      <c r="E8" s="7" t="s">
        <v>58</v>
      </c>
      <c r="F8" s="53">
        <v>502</v>
      </c>
      <c r="G8" s="53"/>
    </row>
    <row r="9" spans="1:9" ht="17.100000000000001" customHeight="1" x14ac:dyDescent="0.25">
      <c r="A9" s="26" t="s">
        <v>14</v>
      </c>
      <c r="B9" s="10"/>
      <c r="C9" s="11"/>
      <c r="D9" s="10"/>
      <c r="E9" s="10"/>
      <c r="F9" s="51">
        <f>SUM(F6:F8)</f>
        <v>2692</v>
      </c>
      <c r="G9" s="51"/>
    </row>
    <row r="10" spans="1:9" ht="17.100000000000001" customHeight="1" x14ac:dyDescent="0.25">
      <c r="A10" s="68" t="s">
        <v>13</v>
      </c>
      <c r="B10" s="45" t="s">
        <v>59</v>
      </c>
      <c r="C10" s="6"/>
      <c r="D10" s="7"/>
      <c r="E10" s="20"/>
      <c r="F10" s="54">
        <v>1327</v>
      </c>
      <c r="G10" s="54"/>
    </row>
    <row r="11" spans="1:9" ht="17.100000000000001" customHeight="1" x14ac:dyDescent="0.25">
      <c r="A11" s="68"/>
      <c r="B11" s="46" t="s">
        <v>60</v>
      </c>
      <c r="C11" s="6" t="s">
        <v>63</v>
      </c>
      <c r="D11" s="7" t="s">
        <v>57</v>
      </c>
      <c r="E11" s="15"/>
      <c r="F11" s="55">
        <v>113</v>
      </c>
      <c r="G11" s="55"/>
    </row>
    <row r="12" spans="1:9" ht="17.100000000000001" customHeight="1" x14ac:dyDescent="0.25">
      <c r="A12" s="68"/>
      <c r="B12" s="46" t="s">
        <v>60</v>
      </c>
      <c r="C12" s="8" t="s">
        <v>64</v>
      </c>
      <c r="D12" s="7" t="s">
        <v>57</v>
      </c>
      <c r="E12" s="15"/>
      <c r="F12" s="55">
        <v>319</v>
      </c>
      <c r="G12" s="55"/>
    </row>
    <row r="13" spans="1:9" ht="17.100000000000001" customHeight="1" x14ac:dyDescent="0.25">
      <c r="A13" s="68"/>
      <c r="B13" s="46" t="s">
        <v>61</v>
      </c>
      <c r="C13" s="46" t="s">
        <v>65</v>
      </c>
      <c r="D13" s="7" t="s">
        <v>57</v>
      </c>
      <c r="E13" s="15"/>
      <c r="F13" s="55">
        <v>1327</v>
      </c>
      <c r="G13" s="55"/>
    </row>
    <row r="14" spans="1:9" ht="17.100000000000001" customHeight="1" x14ac:dyDescent="0.25">
      <c r="A14" s="68"/>
      <c r="B14" s="46" t="s">
        <v>62</v>
      </c>
      <c r="C14" s="46" t="s">
        <v>66</v>
      </c>
      <c r="D14" s="7" t="s">
        <v>57</v>
      </c>
      <c r="E14" s="15"/>
      <c r="F14" s="55">
        <v>1327</v>
      </c>
      <c r="G14" s="55"/>
    </row>
    <row r="15" spans="1:9" ht="17.100000000000001" customHeight="1" x14ac:dyDescent="0.25">
      <c r="A15" s="68"/>
      <c r="B15" s="46" t="s">
        <v>62</v>
      </c>
      <c r="C15" s="46" t="s">
        <v>67</v>
      </c>
      <c r="D15" s="7" t="s">
        <v>57</v>
      </c>
      <c r="E15" s="15"/>
      <c r="F15" s="55">
        <v>1327</v>
      </c>
      <c r="G15" s="55"/>
    </row>
    <row r="16" spans="1:9" ht="17.100000000000001" customHeight="1" x14ac:dyDescent="0.25">
      <c r="A16" s="26" t="s">
        <v>14</v>
      </c>
      <c r="B16" s="10"/>
      <c r="C16" s="11"/>
      <c r="D16" s="10"/>
      <c r="E16" s="10"/>
      <c r="F16" s="51">
        <f>SUM(F10:F15)</f>
        <v>5740</v>
      </c>
      <c r="G16" s="51"/>
    </row>
    <row r="17" spans="1:7" ht="17.100000000000001" customHeight="1" x14ac:dyDescent="0.25">
      <c r="A17" s="66" t="s">
        <v>19</v>
      </c>
      <c r="B17" s="7" t="s">
        <v>43</v>
      </c>
      <c r="C17" s="8" t="s">
        <v>44</v>
      </c>
      <c r="D17" s="7" t="s">
        <v>45</v>
      </c>
      <c r="E17" s="7" t="s">
        <v>46</v>
      </c>
      <c r="F17" s="52">
        <v>1327</v>
      </c>
      <c r="G17" s="52"/>
    </row>
    <row r="18" spans="1:7" ht="17.100000000000001" customHeight="1" x14ac:dyDescent="0.25">
      <c r="A18" s="67"/>
      <c r="B18" s="7" t="s">
        <v>47</v>
      </c>
      <c r="C18" s="8" t="s">
        <v>44</v>
      </c>
      <c r="D18" s="7" t="s">
        <v>45</v>
      </c>
      <c r="E18" s="7" t="s">
        <v>46</v>
      </c>
      <c r="F18" s="52">
        <v>1327</v>
      </c>
      <c r="G18" s="52"/>
    </row>
    <row r="19" spans="1:7" ht="17.100000000000001" customHeight="1" x14ac:dyDescent="0.25">
      <c r="A19" s="67"/>
      <c r="B19" s="7" t="s">
        <v>48</v>
      </c>
      <c r="C19" s="8" t="s">
        <v>49</v>
      </c>
      <c r="D19" s="7" t="s">
        <v>45</v>
      </c>
      <c r="E19" s="7" t="s">
        <v>50</v>
      </c>
      <c r="F19" s="52">
        <v>1792</v>
      </c>
      <c r="G19" s="52"/>
    </row>
    <row r="20" spans="1:7" ht="17.100000000000001" customHeight="1" x14ac:dyDescent="0.25">
      <c r="A20" s="67"/>
      <c r="B20" s="7" t="s">
        <v>51</v>
      </c>
      <c r="C20" s="8" t="s">
        <v>52</v>
      </c>
      <c r="D20" s="7" t="s">
        <v>45</v>
      </c>
      <c r="E20" s="7" t="s">
        <v>53</v>
      </c>
      <c r="F20" s="52">
        <v>1327</v>
      </c>
      <c r="G20" s="52"/>
    </row>
    <row r="21" spans="1:7" ht="17.100000000000001" customHeight="1" x14ac:dyDescent="0.25">
      <c r="A21" s="26" t="s">
        <v>14</v>
      </c>
      <c r="B21" s="10"/>
      <c r="C21" s="11"/>
      <c r="D21" s="10"/>
      <c r="E21" s="10"/>
      <c r="F21" s="51">
        <f>SUM(F17:F20)</f>
        <v>5773</v>
      </c>
      <c r="G21" s="51"/>
    </row>
    <row r="22" spans="1:7" ht="17.100000000000001" customHeight="1" x14ac:dyDescent="0.25">
      <c r="A22" s="66" t="s">
        <v>11</v>
      </c>
      <c r="B22" s="2"/>
      <c r="C22" s="19"/>
      <c r="D22" s="2"/>
      <c r="E22" s="2"/>
      <c r="F22" s="50">
        <v>2654</v>
      </c>
      <c r="G22" s="50"/>
    </row>
    <row r="23" spans="1:7" ht="17.100000000000001" customHeight="1" x14ac:dyDescent="0.25">
      <c r="A23" s="67"/>
      <c r="B23" s="2"/>
      <c r="C23" s="8"/>
      <c r="D23" s="2"/>
      <c r="E23" s="2"/>
      <c r="F23" s="50"/>
      <c r="G23" s="50"/>
    </row>
    <row r="24" spans="1:7" ht="17.100000000000001" customHeight="1" x14ac:dyDescent="0.25">
      <c r="A24" s="67"/>
      <c r="B24" s="2"/>
      <c r="C24" s="8"/>
      <c r="D24" s="2"/>
      <c r="E24" s="2"/>
      <c r="F24" s="50"/>
      <c r="G24" s="50"/>
    </row>
    <row r="25" spans="1:7" s="9" customFormat="1" ht="17.100000000000001" customHeight="1" x14ac:dyDescent="0.25">
      <c r="A25" s="27" t="s">
        <v>14</v>
      </c>
      <c r="B25" s="10"/>
      <c r="C25" s="11"/>
      <c r="D25" s="10"/>
      <c r="E25" s="10"/>
      <c r="F25" s="51">
        <f>SUM(F22:F24)</f>
        <v>2654</v>
      </c>
      <c r="G25" s="51"/>
    </row>
    <row r="26" spans="1:7" ht="17.100000000000001" customHeight="1" x14ac:dyDescent="0.25">
      <c r="A26" s="66" t="s">
        <v>18</v>
      </c>
      <c r="B26" s="8"/>
      <c r="C26" s="8" t="s">
        <v>72</v>
      </c>
      <c r="D26" s="2"/>
      <c r="E26" s="2"/>
      <c r="F26" s="50">
        <v>1000</v>
      </c>
      <c r="G26" s="50"/>
    </row>
    <row r="27" spans="1:7" ht="17.100000000000001" customHeight="1" x14ac:dyDescent="0.25">
      <c r="A27" s="67"/>
      <c r="B27" s="8"/>
      <c r="C27" s="8"/>
      <c r="D27" s="2"/>
      <c r="E27" s="2"/>
      <c r="F27" s="50"/>
      <c r="G27" s="50"/>
    </row>
    <row r="28" spans="1:7" ht="17.100000000000001" customHeight="1" x14ac:dyDescent="0.25">
      <c r="A28" s="67"/>
      <c r="B28" s="14"/>
      <c r="C28" s="8"/>
      <c r="D28" s="2"/>
      <c r="E28" s="2"/>
      <c r="F28" s="50"/>
      <c r="G28" s="50"/>
    </row>
    <row r="29" spans="1:7" s="9" customFormat="1" ht="17.100000000000001" customHeight="1" x14ac:dyDescent="0.25">
      <c r="A29" s="28" t="s">
        <v>15</v>
      </c>
      <c r="B29" s="10"/>
      <c r="C29" s="11"/>
      <c r="D29" s="10"/>
      <c r="E29" s="10"/>
      <c r="F29" s="51">
        <f>SUM(F26:F28)</f>
        <v>1000</v>
      </c>
      <c r="G29" s="51"/>
    </row>
    <row r="30" spans="1:7" ht="17.100000000000001" customHeight="1" x14ac:dyDescent="0.25">
      <c r="A30" s="66" t="s">
        <v>10</v>
      </c>
      <c r="B30" s="2"/>
      <c r="C30" s="8"/>
      <c r="D30" s="18"/>
      <c r="E30" s="2"/>
      <c r="F30" s="50"/>
      <c r="G30" s="50"/>
    </row>
    <row r="31" spans="1:7" ht="17.100000000000001" customHeight="1" x14ac:dyDescent="0.25">
      <c r="A31" s="67"/>
      <c r="B31" s="2"/>
      <c r="C31" s="8"/>
      <c r="D31" s="18"/>
      <c r="E31" s="2"/>
      <c r="F31" s="50"/>
      <c r="G31" s="50"/>
    </row>
    <row r="32" spans="1:7" ht="17.100000000000001" customHeight="1" x14ac:dyDescent="0.25">
      <c r="A32" s="67"/>
      <c r="B32" s="2"/>
      <c r="C32" s="8"/>
      <c r="D32" s="18"/>
      <c r="E32" s="2"/>
      <c r="F32" s="50"/>
      <c r="G32" s="50"/>
    </row>
    <row r="33" spans="1:7" s="9" customFormat="1" ht="17.100000000000001" customHeight="1" x14ac:dyDescent="0.25">
      <c r="A33" s="26" t="s">
        <v>15</v>
      </c>
      <c r="B33" s="10"/>
      <c r="C33" s="11"/>
      <c r="D33" s="10"/>
      <c r="E33" s="10"/>
      <c r="F33" s="51"/>
      <c r="G33" s="51"/>
    </row>
    <row r="34" spans="1:7" ht="17.100000000000001" customHeight="1" x14ac:dyDescent="0.25">
      <c r="A34" s="66" t="s">
        <v>7</v>
      </c>
      <c r="B34" s="2"/>
      <c r="C34" s="8" t="s">
        <v>73</v>
      </c>
      <c r="D34" s="18"/>
      <c r="E34" s="2"/>
      <c r="F34" s="50">
        <v>350</v>
      </c>
      <c r="G34" s="50"/>
    </row>
    <row r="35" spans="1:7" ht="17.100000000000001" customHeight="1" x14ac:dyDescent="0.25">
      <c r="A35" s="67"/>
      <c r="B35" s="2"/>
      <c r="C35" s="8"/>
      <c r="D35" s="18"/>
      <c r="E35" s="2"/>
      <c r="F35" s="50"/>
      <c r="G35" s="50"/>
    </row>
    <row r="36" spans="1:7" ht="17.100000000000001" customHeight="1" x14ac:dyDescent="0.25">
      <c r="A36" s="67"/>
      <c r="B36" s="2"/>
      <c r="C36" s="8"/>
      <c r="D36" s="18"/>
      <c r="E36" s="2"/>
      <c r="F36" s="50"/>
      <c r="G36" s="50"/>
    </row>
    <row r="37" spans="1:7" s="9" customFormat="1" ht="17.100000000000001" customHeight="1" x14ac:dyDescent="0.25">
      <c r="A37" s="28" t="s">
        <v>15</v>
      </c>
      <c r="B37" s="10"/>
      <c r="C37" s="11"/>
      <c r="D37" s="10"/>
      <c r="E37" s="10"/>
      <c r="F37" s="51">
        <f>SUM(F34:F36)</f>
        <v>350</v>
      </c>
      <c r="G37" s="51"/>
    </row>
    <row r="38" spans="1:7" s="9" customFormat="1" ht="17.100000000000001" customHeight="1" x14ac:dyDescent="0.25">
      <c r="A38" s="66" t="s">
        <v>21</v>
      </c>
      <c r="B38" s="2"/>
      <c r="C38" s="8"/>
      <c r="D38" s="2"/>
      <c r="E38" s="2"/>
      <c r="F38" s="50">
        <v>1327</v>
      </c>
      <c r="G38" s="50"/>
    </row>
    <row r="39" spans="1:7" s="9" customFormat="1" ht="17.100000000000001" customHeight="1" x14ac:dyDescent="0.25">
      <c r="A39" s="67"/>
      <c r="B39" s="2"/>
      <c r="C39" s="8"/>
      <c r="D39" s="2"/>
      <c r="E39" s="2"/>
      <c r="F39" s="50"/>
      <c r="G39" s="50"/>
    </row>
    <row r="40" spans="1:7" s="9" customFormat="1" ht="17.100000000000001" customHeight="1" x14ac:dyDescent="0.25">
      <c r="A40" s="67"/>
      <c r="B40" s="2"/>
      <c r="C40" s="8"/>
      <c r="D40" s="2"/>
      <c r="E40" s="2"/>
      <c r="F40" s="50"/>
      <c r="G40" s="50"/>
    </row>
    <row r="41" spans="1:7" s="9" customFormat="1" ht="17.100000000000001" customHeight="1" x14ac:dyDescent="0.25">
      <c r="A41" s="26" t="s">
        <v>15</v>
      </c>
      <c r="B41" s="10"/>
      <c r="C41" s="11"/>
      <c r="D41" s="10"/>
      <c r="E41" s="10"/>
      <c r="F41" s="51">
        <f>SUM(F38:F40)</f>
        <v>1327</v>
      </c>
      <c r="G41" s="51"/>
    </row>
    <row r="42" spans="1:7" s="9" customFormat="1" ht="17.100000000000001" customHeight="1" x14ac:dyDescent="0.25">
      <c r="A42" s="66" t="s">
        <v>17</v>
      </c>
      <c r="B42" s="2"/>
      <c r="C42" s="34"/>
      <c r="D42" s="35"/>
      <c r="E42" s="15"/>
      <c r="F42" s="56"/>
      <c r="G42" s="56"/>
    </row>
    <row r="43" spans="1:7" s="9" customFormat="1" ht="17.100000000000001" customHeight="1" x14ac:dyDescent="0.25">
      <c r="A43" s="67"/>
      <c r="B43" s="2"/>
      <c r="C43" s="34"/>
      <c r="D43" s="35"/>
      <c r="E43" s="15"/>
      <c r="F43" s="56"/>
      <c r="G43" s="56"/>
    </row>
    <row r="44" spans="1:7" s="9" customFormat="1" ht="17.100000000000001" customHeight="1" x14ac:dyDescent="0.25">
      <c r="A44" s="67"/>
      <c r="B44" s="2"/>
      <c r="C44" s="34"/>
      <c r="D44" s="35"/>
      <c r="E44" s="15"/>
      <c r="F44" s="56"/>
      <c r="G44" s="56"/>
    </row>
    <row r="45" spans="1:7" s="9" customFormat="1" ht="17.100000000000001" customHeight="1" x14ac:dyDescent="0.25">
      <c r="A45" s="26" t="s">
        <v>15</v>
      </c>
      <c r="B45" s="10"/>
      <c r="C45" s="11"/>
      <c r="D45" s="10"/>
      <c r="E45" s="10"/>
      <c r="F45" s="51"/>
      <c r="G45" s="51"/>
    </row>
    <row r="46" spans="1:7" s="9" customFormat="1" ht="17.100000000000001" customHeight="1" x14ac:dyDescent="0.25">
      <c r="A46" s="66" t="s">
        <v>20</v>
      </c>
      <c r="B46" s="2"/>
      <c r="C46" s="8"/>
      <c r="D46" s="2"/>
      <c r="E46" s="2"/>
      <c r="F46" s="50"/>
      <c r="G46" s="50"/>
    </row>
    <row r="47" spans="1:7" s="9" customFormat="1" ht="17.100000000000001" customHeight="1" x14ac:dyDescent="0.25">
      <c r="A47" s="67"/>
      <c r="B47" s="2"/>
      <c r="C47" s="8"/>
      <c r="D47" s="2"/>
      <c r="E47" s="2"/>
      <c r="F47" s="50"/>
      <c r="G47" s="50"/>
    </row>
    <row r="48" spans="1:7" s="9" customFormat="1" ht="17.100000000000001" customHeight="1" x14ac:dyDescent="0.25">
      <c r="A48" s="67"/>
      <c r="B48" s="2"/>
      <c r="C48" s="8"/>
      <c r="D48" s="2"/>
      <c r="E48" s="2"/>
      <c r="F48" s="50"/>
      <c r="G48" s="50"/>
    </row>
    <row r="49" spans="1:7" s="9" customFormat="1" ht="17.100000000000001" customHeight="1" x14ac:dyDescent="0.25">
      <c r="A49" s="26" t="s">
        <v>15</v>
      </c>
      <c r="B49" s="10"/>
      <c r="C49" s="11"/>
      <c r="D49" s="10"/>
      <c r="E49" s="10"/>
      <c r="F49" s="51"/>
      <c r="G49" s="51"/>
    </row>
    <row r="50" spans="1:7" s="9" customFormat="1" ht="17.100000000000001" customHeight="1" x14ac:dyDescent="0.25">
      <c r="A50" s="66" t="s">
        <v>8</v>
      </c>
      <c r="B50" s="2" t="s">
        <v>39</v>
      </c>
      <c r="C50" s="36" t="s">
        <v>41</v>
      </c>
      <c r="D50" s="2"/>
      <c r="E50" s="2"/>
      <c r="F50" s="50">
        <v>199.1</v>
      </c>
      <c r="G50" s="50"/>
    </row>
    <row r="51" spans="1:7" s="9" customFormat="1" ht="17.100000000000001" customHeight="1" x14ac:dyDescent="0.25">
      <c r="A51" s="67"/>
      <c r="B51" s="2" t="s">
        <v>40</v>
      </c>
      <c r="C51" s="36" t="s">
        <v>42</v>
      </c>
      <c r="D51" s="2"/>
      <c r="E51" s="2"/>
      <c r="F51" s="50">
        <v>199.1</v>
      </c>
      <c r="G51" s="50"/>
    </row>
    <row r="52" spans="1:7" s="9" customFormat="1" ht="17.100000000000001" customHeight="1" x14ac:dyDescent="0.25">
      <c r="A52" s="26" t="s">
        <v>15</v>
      </c>
      <c r="B52" s="10"/>
      <c r="C52" s="11"/>
      <c r="D52" s="10"/>
      <c r="E52" s="10"/>
      <c r="F52" s="51">
        <f>SUM(F50:F51)</f>
        <v>398.2</v>
      </c>
      <c r="G52" s="51"/>
    </row>
    <row r="53" spans="1:7" ht="17.100000000000001" customHeight="1" x14ac:dyDescent="0.25">
      <c r="A53" s="66" t="s">
        <v>9</v>
      </c>
      <c r="B53" s="2" t="s">
        <v>35</v>
      </c>
      <c r="C53" s="8" t="s">
        <v>36</v>
      </c>
      <c r="D53" s="2" t="s">
        <v>57</v>
      </c>
      <c r="E53" s="2"/>
      <c r="F53" s="50">
        <v>265.45</v>
      </c>
      <c r="G53" s="50"/>
    </row>
    <row r="54" spans="1:7" ht="17.100000000000001" customHeight="1" x14ac:dyDescent="0.25">
      <c r="A54" s="67"/>
      <c r="B54" s="2" t="s">
        <v>37</v>
      </c>
      <c r="C54" s="1" t="s">
        <v>38</v>
      </c>
      <c r="D54" s="2" t="s">
        <v>57</v>
      </c>
      <c r="E54" s="2"/>
      <c r="F54" s="50">
        <v>265.45</v>
      </c>
      <c r="G54" s="50"/>
    </row>
    <row r="55" spans="1:7" s="9" customFormat="1" ht="17.100000000000001" customHeight="1" x14ac:dyDescent="0.25">
      <c r="A55" s="28" t="s">
        <v>15</v>
      </c>
      <c r="B55" s="10"/>
      <c r="C55" s="11"/>
      <c r="D55" s="10"/>
      <c r="E55" s="10"/>
      <c r="F55" s="64">
        <f>SUM(F53:F54)</f>
        <v>530.9</v>
      </c>
      <c r="G55" s="51"/>
    </row>
    <row r="56" spans="1:7" ht="17.100000000000001" customHeight="1" x14ac:dyDescent="0.25">
      <c r="A56" s="66" t="s">
        <v>12</v>
      </c>
      <c r="B56" s="15" t="s">
        <v>30</v>
      </c>
      <c r="C56" s="8" t="s">
        <v>29</v>
      </c>
      <c r="D56" s="2" t="s">
        <v>57</v>
      </c>
      <c r="E56" s="2"/>
      <c r="F56" s="50">
        <v>1990.84</v>
      </c>
      <c r="G56" s="50"/>
    </row>
    <row r="57" spans="1:7" ht="17.100000000000001" customHeight="1" x14ac:dyDescent="0.25">
      <c r="A57" s="67"/>
      <c r="B57" s="20" t="s">
        <v>31</v>
      </c>
      <c r="C57" s="8" t="s">
        <v>29</v>
      </c>
      <c r="D57" s="2" t="s">
        <v>57</v>
      </c>
      <c r="E57" s="7"/>
      <c r="F57" s="50">
        <v>1990.84</v>
      </c>
      <c r="G57" s="52"/>
    </row>
    <row r="58" spans="1:7" ht="17.100000000000001" customHeight="1" x14ac:dyDescent="0.25">
      <c r="A58" s="67"/>
      <c r="B58" s="20" t="s">
        <v>33</v>
      </c>
      <c r="C58" s="6" t="s">
        <v>32</v>
      </c>
      <c r="D58" s="2" t="s">
        <v>57</v>
      </c>
      <c r="E58" s="7"/>
      <c r="F58" s="50">
        <v>1990.84</v>
      </c>
      <c r="G58" s="52"/>
    </row>
    <row r="59" spans="1:7" ht="17.100000000000001" customHeight="1" x14ac:dyDescent="0.25">
      <c r="A59" s="67"/>
      <c r="B59" s="20" t="s">
        <v>34</v>
      </c>
      <c r="C59" s="6" t="s">
        <v>32</v>
      </c>
      <c r="D59" s="2" t="s">
        <v>57</v>
      </c>
      <c r="E59" s="7"/>
      <c r="F59" s="50">
        <v>1990.84</v>
      </c>
      <c r="G59" s="52"/>
    </row>
    <row r="60" spans="1:7" ht="17.100000000000001" customHeight="1" x14ac:dyDescent="0.25">
      <c r="A60" s="28" t="s">
        <v>15</v>
      </c>
      <c r="B60" s="12"/>
      <c r="C60" s="13"/>
      <c r="D60" s="12"/>
      <c r="E60" s="12"/>
      <c r="F60" s="57">
        <f>SUM(F56:F59)</f>
        <v>7963.36</v>
      </c>
      <c r="G60" s="57"/>
    </row>
    <row r="61" spans="1:7" ht="17.100000000000001" customHeight="1" x14ac:dyDescent="0.25">
      <c r="A61" s="29" t="s">
        <v>26</v>
      </c>
      <c r="B61" s="7"/>
      <c r="C61" s="8" t="s">
        <v>71</v>
      </c>
      <c r="D61" s="7"/>
      <c r="E61" s="7"/>
      <c r="F61" s="52">
        <v>1327</v>
      </c>
      <c r="G61" s="52"/>
    </row>
    <row r="62" spans="1:7" ht="17.100000000000001" customHeight="1" x14ac:dyDescent="0.25">
      <c r="A62" s="29"/>
      <c r="B62" s="7"/>
      <c r="C62" s="8"/>
      <c r="D62" s="7"/>
      <c r="E62" s="7"/>
      <c r="F62" s="52"/>
      <c r="G62" s="52"/>
    </row>
    <row r="63" spans="1:7" ht="17.100000000000001" customHeight="1" x14ac:dyDescent="0.25">
      <c r="A63" s="29" t="s">
        <v>27</v>
      </c>
      <c r="B63" s="7"/>
      <c r="C63" s="8" t="s">
        <v>29</v>
      </c>
      <c r="D63" s="7"/>
      <c r="E63" s="7"/>
      <c r="F63" s="50">
        <v>1990.84</v>
      </c>
      <c r="G63" s="52"/>
    </row>
    <row r="64" spans="1:7" ht="33" customHeight="1" x14ac:dyDescent="0.25">
      <c r="A64" s="29" t="s">
        <v>22</v>
      </c>
      <c r="B64" s="43"/>
      <c r="C64" s="65" t="s">
        <v>68</v>
      </c>
      <c r="D64" s="41" t="s">
        <v>69</v>
      </c>
      <c r="E64" s="44" t="s">
        <v>58</v>
      </c>
      <c r="F64" s="58">
        <v>2654</v>
      </c>
      <c r="G64" s="58"/>
    </row>
    <row r="65" spans="1:10" ht="17.100000000000001" customHeight="1" x14ac:dyDescent="0.25">
      <c r="A65" s="29"/>
      <c r="B65" s="37"/>
      <c r="C65" s="47"/>
      <c r="D65" s="48"/>
      <c r="E65" s="38"/>
      <c r="F65" s="59"/>
      <c r="G65" s="59"/>
    </row>
    <row r="66" spans="1:10" x14ac:dyDescent="0.25">
      <c r="A66" s="26" t="s">
        <v>15</v>
      </c>
      <c r="B66" s="10"/>
      <c r="C66" s="11"/>
      <c r="D66" s="10"/>
      <c r="E66" s="10"/>
      <c r="F66" s="51">
        <f>SUM(F61:F65)</f>
        <v>5971.84</v>
      </c>
      <c r="G66" s="51">
        <f>G61+G62+G64</f>
        <v>0</v>
      </c>
    </row>
    <row r="67" spans="1:10" ht="15.75" thickBot="1" x14ac:dyDescent="0.3">
      <c r="A67" s="30" t="s">
        <v>15</v>
      </c>
      <c r="B67" s="16"/>
      <c r="C67" s="17"/>
      <c r="D67" s="16"/>
      <c r="E67" s="16"/>
      <c r="F67" s="60">
        <f>F66+F60+F55+F52+F41+F25+F21+F16+F9+F29+F37</f>
        <v>34400.300000000003</v>
      </c>
      <c r="G67" s="60">
        <f>G66+G60+G45+G52+G16+G41+G21+G25+G29+G33+G37+G9+G5</f>
        <v>0</v>
      </c>
      <c r="H67" s="42"/>
      <c r="J67" s="42"/>
    </row>
    <row r="68" spans="1:10" ht="16.5" thickTop="1" thickBot="1" x14ac:dyDescent="0.3">
      <c r="A68" s="31" t="s">
        <v>16</v>
      </c>
      <c r="B68" s="32"/>
      <c r="C68" s="33"/>
      <c r="D68" s="32"/>
      <c r="E68" s="32"/>
      <c r="F68" s="61">
        <f>F67*1.25</f>
        <v>43000.375</v>
      </c>
      <c r="G68" s="60"/>
    </row>
    <row r="69" spans="1:10" ht="15.75" thickBot="1" x14ac:dyDescent="0.3">
      <c r="A69" s="31" t="s">
        <v>70</v>
      </c>
      <c r="B69" s="32"/>
      <c r="C69" s="33"/>
      <c r="D69" s="32"/>
      <c r="E69" s="32"/>
      <c r="F69" s="61">
        <v>26545</v>
      </c>
      <c r="G69" s="60"/>
    </row>
    <row r="70" spans="1:10" x14ac:dyDescent="0.25">
      <c r="F70" s="62"/>
    </row>
    <row r="71" spans="1:10" ht="15.75" x14ac:dyDescent="0.25">
      <c r="A71" s="39"/>
      <c r="B71" s="40"/>
      <c r="C71" s="40"/>
      <c r="D71" s="40"/>
      <c r="E71" s="40"/>
      <c r="F71" s="63"/>
      <c r="G71" s="40"/>
      <c r="H71" s="40"/>
      <c r="I71" s="40"/>
      <c r="J71" s="40"/>
    </row>
  </sheetData>
  <autoFilter ref="A1:F68" xr:uid="{21A2AED6-108C-4FE4-943C-F0436ECE3878}"/>
  <mergeCells count="14">
    <mergeCell ref="A2:A4"/>
    <mergeCell ref="A30:A32"/>
    <mergeCell ref="A22:A24"/>
    <mergeCell ref="A26:A28"/>
    <mergeCell ref="A34:A36"/>
    <mergeCell ref="A56:A59"/>
    <mergeCell ref="A53:A54"/>
    <mergeCell ref="A6:A8"/>
    <mergeCell ref="A10:A15"/>
    <mergeCell ref="A17:A20"/>
    <mergeCell ref="A38:A40"/>
    <mergeCell ref="A42:A44"/>
    <mergeCell ref="A46:A48"/>
    <mergeCell ref="A50:A51"/>
  </mergeCells>
  <phoneticPr fontId="9" type="noConversion"/>
  <pageMargins left="0.31496062992125984" right="0.31496062992125984" top="0.35433070866141736" bottom="0.35433070866141736" header="0.31496062992125984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prijedlog edukacija 2023</vt:lpstr>
      <vt:lpstr>'prijedlog edukacija 2023'!Ispis_naslova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Željka Pelin</dc:creator>
  <cp:lastModifiedBy>Marela Bajić Čivgin</cp:lastModifiedBy>
  <cp:lastPrinted>2019-03-11T13:19:47Z</cp:lastPrinted>
  <dcterms:created xsi:type="dcterms:W3CDTF">2018-11-16T10:17:50Z</dcterms:created>
  <dcterms:modified xsi:type="dcterms:W3CDTF">2024-11-22T16:22:08Z</dcterms:modified>
</cp:coreProperties>
</file>