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ajic\Desktop\UV 105\117\"/>
    </mc:Choice>
  </mc:AlternateContent>
  <xr:revisionPtr revIDLastSave="0" documentId="13_ncr:1_{EEA094BA-0261-476A-9711-8192DB275F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edukacija 2022" sheetId="1" r:id="rId1"/>
  </sheets>
  <definedNames>
    <definedName name="_xlnm._FilterDatabase" localSheetId="0" hidden="1">' edukacija 2022'!$A$1:$F$54</definedName>
    <definedName name="_xlnm.Print_Titles" localSheetId="0">' edukacija 2022'!$1:$1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G53" i="1"/>
  <c r="F18" i="1"/>
  <c r="F7" i="1"/>
  <c r="F3" i="1"/>
  <c r="F23" i="1"/>
  <c r="F25" i="1"/>
  <c r="F27" i="1"/>
  <c r="F29" i="1"/>
  <c r="F33" i="1"/>
  <c r="F35" i="1"/>
  <c r="F39" i="1"/>
  <c r="F41" i="1"/>
  <c r="F43" i="1"/>
  <c r="F46" i="1"/>
  <c r="F48" i="1"/>
  <c r="F52" i="1"/>
  <c r="F53" i="1" l="1"/>
  <c r="F54" i="1" l="1"/>
</calcChain>
</file>

<file path=xl/sharedStrings.xml><?xml version="1.0" encoding="utf-8"?>
<sst xmlns="http://schemas.openxmlformats.org/spreadsheetml/2006/main" count="129" uniqueCount="86">
  <si>
    <t>ODJEL</t>
  </si>
  <si>
    <t>IME I PREZIME</t>
  </si>
  <si>
    <t>EDUKACIJA</t>
  </si>
  <si>
    <t>Odjel za osiguranje kvalitete</t>
  </si>
  <si>
    <t>MJESTO ODRŽAVANJA</t>
  </si>
  <si>
    <t>DATUM ODRŽAVANJA</t>
  </si>
  <si>
    <t>CIJENA cca</t>
  </si>
  <si>
    <t>Odjel za proizvodnju antiseruma i uzgoj pokusnih životinja</t>
  </si>
  <si>
    <t>Odjel za financijske, pravne, kadrovske i pomoćne poslove</t>
  </si>
  <si>
    <t>Odjel za ekonomske i komercijalne poslove</t>
  </si>
  <si>
    <t>Odjel za pripremu i finaliziranje proizvodnje</t>
  </si>
  <si>
    <t>Odjel za proizvodnju virusnih cjepiva</t>
  </si>
  <si>
    <t>Odjel za tehničke poslove</t>
  </si>
  <si>
    <t>Odjel za kontrolu kvalitete</t>
  </si>
  <si>
    <t xml:space="preserve">UKUPNO </t>
  </si>
  <si>
    <t>UKUPNO</t>
  </si>
  <si>
    <t>UKUPNO s PDV-om</t>
  </si>
  <si>
    <t>Odjel za skladištenje, transport, distribuciju i veleprodaju</t>
  </si>
  <si>
    <t>Odjel za transfuzijsku medicinu</t>
  </si>
  <si>
    <t>Odjel za registraciju i farmakovigilanciju</t>
  </si>
  <si>
    <t>Odjel za razvoj</t>
  </si>
  <si>
    <t>Odjel za proizvodnju krvnih derivata</t>
  </si>
  <si>
    <t>Razni odjeli</t>
  </si>
  <si>
    <t xml:space="preserve">obavezna </t>
  </si>
  <si>
    <t>Ured ravnatelja</t>
  </si>
  <si>
    <t>QP</t>
  </si>
  <si>
    <t>Novi zaposlenici</t>
  </si>
  <si>
    <t>realizirano</t>
  </si>
  <si>
    <t>Goretti Dropulić</t>
  </si>
  <si>
    <t>Zagreb ili Online</t>
  </si>
  <si>
    <t>Tečaj trajne edukacije  Hrvstske komore medicinskih biokemičara</t>
  </si>
  <si>
    <t>Mikrobiološke metode, monitoring i statistika</t>
  </si>
  <si>
    <t>Ana Vučenović Mijatović</t>
  </si>
  <si>
    <t>Veterinarski fakultet, Zagreb</t>
  </si>
  <si>
    <t>24 000,00 kn</t>
  </si>
  <si>
    <t>2022. +</t>
  </si>
  <si>
    <t>Doktorski studij*</t>
  </si>
  <si>
    <t>*Trošak je bio odobren  za ovu godinu ali su upisi pomaknuti s jeseni na 1.mj 2022.</t>
  </si>
  <si>
    <t>Marijana Kapustić</t>
  </si>
  <si>
    <t>Biološke metode i statistika</t>
  </si>
  <si>
    <t>Supera kvaliteta d.o.o.</t>
  </si>
  <si>
    <t>np</t>
  </si>
  <si>
    <t>Alojzija Pintera</t>
  </si>
  <si>
    <t>Marina Ivančić</t>
  </si>
  <si>
    <t>Spektrofotmetrijske i spektroskopske instrumentalne analize u laboratoriju: teorijska predavanja i principe analize</t>
  </si>
  <si>
    <t>Gordana Skorić</t>
  </si>
  <si>
    <t>Biocentar</t>
  </si>
  <si>
    <t>Sonja Puhalović</t>
  </si>
  <si>
    <t>Josipa Čakarun Miletić</t>
  </si>
  <si>
    <t>Snježana Podgajski</t>
  </si>
  <si>
    <t>Uzorkovanje</t>
  </si>
  <si>
    <t>Anja Britvec Generalić</t>
  </si>
  <si>
    <t xml:space="preserve">RAPS online university course </t>
  </si>
  <si>
    <t>Online</t>
  </si>
  <si>
    <t>bilo kad u 2022, traje 9 mjeseci</t>
  </si>
  <si>
    <t xml:space="preserve">ECA Global Registration and Life Cycle Management </t>
  </si>
  <si>
    <t>Nataša Čanić</t>
  </si>
  <si>
    <t>Essentials of European Regulatory Affairs (Online Course)</t>
  </si>
  <si>
    <t>bilo kad u 2022, traje 6 mjeseci</t>
  </si>
  <si>
    <t>Mirna Tominac Trcin</t>
  </si>
  <si>
    <t>Martina Klarin</t>
  </si>
  <si>
    <t>Usavršavanje iz javne nabave</t>
  </si>
  <si>
    <t>svibanj 2022.</t>
  </si>
  <si>
    <t>Renata Sedlar</t>
  </si>
  <si>
    <t>Radnici odjela</t>
  </si>
  <si>
    <t>Marela Bajić Čivgin</t>
  </si>
  <si>
    <t>Eukacije Hrvatskog državnog arhiva</t>
  </si>
  <si>
    <t>2022.</t>
  </si>
  <si>
    <t>Marko Jurić</t>
  </si>
  <si>
    <t>Prijevoz opasnih tvari</t>
  </si>
  <si>
    <t>Zagreb</t>
  </si>
  <si>
    <t>tijekom godine</t>
  </si>
  <si>
    <t>Hrvoje Šindler</t>
  </si>
  <si>
    <t>Robert Hofer</t>
  </si>
  <si>
    <t>Tečaj za osposobljavanje osoba za rad sa lab. Životinjama</t>
  </si>
  <si>
    <t>PMF</t>
  </si>
  <si>
    <t>Sandra Keć Kopač</t>
  </si>
  <si>
    <t>Ivica Željković</t>
  </si>
  <si>
    <t>Specijalist zaštite okoliša</t>
  </si>
  <si>
    <t>ožujak 2022.</t>
  </si>
  <si>
    <t>GMP Refresher (GMP-R), ECA;https://www.gmp-elearning.com/ele_kurs_5.html</t>
  </si>
  <si>
    <t>on-line</t>
  </si>
  <si>
    <t>Efficient Supplier Qualification - Live Online; ECA</t>
  </si>
  <si>
    <t>GXP Synapse, Arguo</t>
  </si>
  <si>
    <t>tijekom 2022.</t>
  </si>
  <si>
    <t>Edukacija će se upisati po saznanju 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</si>
</sst>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n&quot;;[Red]\-#,##0.00\ &quot;kn&quot;"/>
    <numFmt numFmtId="164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theme="4"/>
      </bottom>
      <diagonal/>
    </border>
    <border>
      <left/>
      <right style="medium">
        <color indexed="64"/>
      </right>
      <top/>
      <bottom style="double">
        <color theme="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7" applyNumberFormat="0" applyFill="0" applyAlignment="0" applyProtection="0"/>
  </cellStyleXfs>
  <cellXfs count="92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12" xfId="1" applyFill="1" applyBorder="1" applyAlignment="1">
      <alignment vertical="center"/>
    </xf>
    <xf numFmtId="0" fontId="1" fillId="2" borderId="12" xfId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1" fillId="2" borderId="10" xfId="0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vertical="center"/>
    </xf>
    <xf numFmtId="164" fontId="0" fillId="0" borderId="9" xfId="0" applyNumberFormat="1" applyBorder="1" applyAlignment="1">
      <alignment vertical="center"/>
    </xf>
    <xf numFmtId="8" fontId="0" fillId="0" borderId="11" xfId="0" applyNumberFormat="1" applyBorder="1" applyAlignment="1">
      <alignment vertical="center"/>
    </xf>
    <xf numFmtId="0" fontId="1" fillId="2" borderId="1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164" fontId="1" fillId="2" borderId="9" xfId="0" applyNumberFormat="1" applyFont="1" applyFill="1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1" fillId="2" borderId="18" xfId="1" applyFill="1" applyBorder="1" applyAlignment="1">
      <alignment horizontal="left" vertical="center" wrapText="1"/>
    </xf>
    <xf numFmtId="164" fontId="1" fillId="2" borderId="19" xfId="1" applyNumberFormat="1" applyFill="1" applyBorder="1" applyAlignment="1">
      <alignment vertical="center"/>
    </xf>
    <xf numFmtId="0" fontId="1" fillId="2" borderId="20" xfId="1" applyFill="1" applyBorder="1" applyAlignment="1">
      <alignment horizontal="left" vertical="center" wrapText="1"/>
    </xf>
    <xf numFmtId="0" fontId="1" fillId="2" borderId="21" xfId="1" applyFill="1" applyBorder="1" applyAlignment="1">
      <alignment vertical="center"/>
    </xf>
    <xf numFmtId="0" fontId="1" fillId="2" borderId="21" xfId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0" borderId="9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164" fontId="0" fillId="0" borderId="0" xfId="0" applyNumberFormat="1" applyAlignment="1">
      <alignment vertical="center"/>
    </xf>
    <xf numFmtId="0" fontId="0" fillId="0" borderId="22" xfId="0" applyBorder="1" applyAlignment="1">
      <alignment vertical="center" wrapText="1"/>
    </xf>
    <xf numFmtId="0" fontId="0" fillId="0" borderId="22" xfId="0" applyBorder="1" applyAlignment="1">
      <alignment vertical="center"/>
    </xf>
    <xf numFmtId="164" fontId="0" fillId="0" borderId="23" xfId="0" applyNumberFormat="1" applyBorder="1" applyAlignment="1">
      <alignment vertical="center"/>
    </xf>
    <xf numFmtId="0" fontId="0" fillId="3" borderId="2" xfId="0" applyFill="1" applyBorder="1" applyAlignment="1">
      <alignment vertical="center"/>
    </xf>
    <xf numFmtId="164" fontId="0" fillId="3" borderId="9" xfId="0" applyNumberFormat="1" applyFill="1" applyBorder="1" applyAlignment="1">
      <alignment vertical="center"/>
    </xf>
    <xf numFmtId="0" fontId="0" fillId="0" borderId="24" xfId="0" applyBorder="1" applyAlignment="1">
      <alignment vertical="top"/>
    </xf>
    <xf numFmtId="0" fontId="0" fillId="0" borderId="0" xfId="0" applyBorder="1" applyAlignment="1">
      <alignment vertical="center" wrapText="1"/>
    </xf>
    <xf numFmtId="0" fontId="0" fillId="0" borderId="25" xfId="0" applyBorder="1" applyAlignment="1">
      <alignment vertical="top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17" fontId="0" fillId="0" borderId="2" xfId="0" applyNumberForma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164" fontId="1" fillId="2" borderId="1" xfId="1" applyNumberFormat="1" applyFill="1" applyBorder="1" applyAlignment="1">
      <alignment vertical="center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 wrapText="1"/>
    </xf>
    <xf numFmtId="164" fontId="1" fillId="2" borderId="14" xfId="0" applyNumberFormat="1" applyFont="1" applyFill="1" applyBorder="1" applyAlignment="1">
      <alignment vertical="center"/>
    </xf>
    <xf numFmtId="164" fontId="1" fillId="2" borderId="28" xfId="0" applyNumberFormat="1" applyFont="1" applyFill="1" applyBorder="1" applyAlignment="1">
      <alignment vertical="center"/>
    </xf>
    <xf numFmtId="164" fontId="1" fillId="2" borderId="29" xfId="1" applyNumberFormat="1" applyFill="1" applyBorder="1" applyAlignment="1">
      <alignment vertical="center"/>
    </xf>
    <xf numFmtId="164" fontId="1" fillId="2" borderId="30" xfId="1" applyNumberFormat="1" applyFill="1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6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64" fontId="0" fillId="0" borderId="32" xfId="0" applyNumberFormat="1" applyBorder="1" applyAlignment="1">
      <alignment horizontal="center" vertical="center" wrapText="1"/>
    </xf>
    <xf numFmtId="164" fontId="0" fillId="0" borderId="33" xfId="0" applyNumberFormat="1" applyBorder="1" applyAlignment="1">
      <alignment horizontal="center" vertical="center" wrapText="1"/>
    </xf>
    <xf numFmtId="164" fontId="0" fillId="0" borderId="34" xfId="0" applyNumberFormat="1" applyBorder="1" applyAlignment="1">
      <alignment horizontal="center" vertical="center" wrapText="1"/>
    </xf>
    <xf numFmtId="0" fontId="0" fillId="0" borderId="6" xfId="0" applyBorder="1" applyAlignment="1">
      <alignment horizontal="left" vertical="top"/>
    </xf>
    <xf numFmtId="164" fontId="0" fillId="0" borderId="31" xfId="0" applyNumberFormat="1" applyBorder="1" applyAlignment="1">
      <alignment horizontal="center" vertical="top" wrapText="1"/>
    </xf>
    <xf numFmtId="0" fontId="0" fillId="0" borderId="22" xfId="0" applyBorder="1" applyAlignment="1">
      <alignment horizontal="left" vertical="top"/>
    </xf>
    <xf numFmtId="164" fontId="0" fillId="0" borderId="23" xfId="0" applyNumberFormat="1" applyBorder="1" applyAlignment="1">
      <alignment horizontal="center" vertical="top" wrapText="1"/>
    </xf>
    <xf numFmtId="0" fontId="0" fillId="0" borderId="2" xfId="0" applyBorder="1" applyAlignment="1">
      <alignment horizontal="left" vertical="top"/>
    </xf>
    <xf numFmtId="164" fontId="0" fillId="0" borderId="9" xfId="0" applyNumberFormat="1" applyBorder="1" applyAlignment="1">
      <alignment horizontal="center" vertical="top" wrapText="1"/>
    </xf>
    <xf numFmtId="0" fontId="9" fillId="0" borderId="3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2">
    <cellStyle name="Normalno" xfId="0" builtinId="0"/>
    <cellStyle name="Ukupni zbroj" xfId="1" builtinId="25"/>
  </cellStyles>
  <dxfs count="0"/>
  <tableStyles count="0" defaultTableStyle="TableStyleMedium2" defaultPivotStyle="PivotStyleLight16"/>
  <colors>
    <mruColors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57"/>
  <sheetViews>
    <sheetView tabSelected="1" topLeftCell="B1" zoomScale="90" zoomScaleNormal="90" workbookViewId="0">
      <pane ySplit="1" topLeftCell="A2" activePane="bottomLeft" state="frozen"/>
      <selection pane="bottomLeft" activeCell="H34" sqref="H34:I34"/>
    </sheetView>
  </sheetViews>
  <sheetFormatPr defaultColWidth="9.140625" defaultRowHeight="15" x14ac:dyDescent="0.25"/>
  <cols>
    <col min="1" max="1" width="27.42578125" style="21" customWidth="1"/>
    <col min="2" max="2" width="23.140625" style="3" bestFit="1" customWidth="1"/>
    <col min="3" max="3" width="52.5703125" style="3" customWidth="1"/>
    <col min="4" max="4" width="28" style="3" customWidth="1"/>
    <col min="5" max="5" width="25.5703125" style="3" bestFit="1" customWidth="1"/>
    <col min="6" max="7" width="13.7109375" style="3" customWidth="1"/>
    <col min="8" max="8" width="10.42578125" style="3" customWidth="1"/>
    <col min="9" max="9" width="12.28515625" style="3" customWidth="1"/>
    <col min="10" max="10" width="16.7109375" style="3" customWidth="1"/>
    <col min="11" max="16384" width="9.140625" style="3"/>
  </cols>
  <sheetData>
    <row r="1" spans="1:10" ht="15.75" thickBot="1" x14ac:dyDescent="0.3">
      <c r="A1" s="20" t="s">
        <v>0</v>
      </c>
      <c r="B1" s="4" t="s">
        <v>1</v>
      </c>
      <c r="C1" s="4" t="s">
        <v>2</v>
      </c>
      <c r="D1" s="5" t="s">
        <v>4</v>
      </c>
      <c r="E1" s="5" t="s">
        <v>5</v>
      </c>
      <c r="F1" s="5" t="s">
        <v>6</v>
      </c>
      <c r="G1" s="5" t="s">
        <v>27</v>
      </c>
    </row>
    <row r="2" spans="1:10" ht="17.100000000000001" customHeight="1" x14ac:dyDescent="0.25">
      <c r="A2" s="74" t="s">
        <v>24</v>
      </c>
      <c r="B2" s="22" t="s">
        <v>63</v>
      </c>
      <c r="C2" s="60" t="s">
        <v>61</v>
      </c>
      <c r="D2" s="59" t="s">
        <v>29</v>
      </c>
      <c r="E2" s="22" t="s">
        <v>62</v>
      </c>
      <c r="F2" s="23">
        <v>2000</v>
      </c>
      <c r="G2" s="23"/>
      <c r="H2" s="3" t="s">
        <v>23</v>
      </c>
    </row>
    <row r="3" spans="1:10" ht="17.100000000000001" customHeight="1" x14ac:dyDescent="0.25">
      <c r="A3" s="25" t="s">
        <v>14</v>
      </c>
      <c r="B3" s="10"/>
      <c r="C3" s="11"/>
      <c r="D3" s="10"/>
      <c r="E3" s="10"/>
      <c r="F3" s="26">
        <f>SUM(F2:F2)</f>
        <v>2000</v>
      </c>
      <c r="G3" s="26"/>
    </row>
    <row r="4" spans="1:10" ht="29.25" customHeight="1" x14ac:dyDescent="0.25">
      <c r="A4" s="70" t="s">
        <v>3</v>
      </c>
      <c r="B4" s="7"/>
      <c r="C4" s="8" t="s">
        <v>80</v>
      </c>
      <c r="D4" s="7" t="s">
        <v>81</v>
      </c>
      <c r="E4" s="6" t="s">
        <v>84</v>
      </c>
      <c r="F4" s="27">
        <v>1500</v>
      </c>
      <c r="G4" s="27"/>
    </row>
    <row r="5" spans="1:10" ht="17.100000000000001" customHeight="1" x14ac:dyDescent="0.25">
      <c r="A5" s="69"/>
      <c r="B5" s="7"/>
      <c r="C5" s="8" t="s">
        <v>82</v>
      </c>
      <c r="D5" s="7" t="s">
        <v>81</v>
      </c>
      <c r="E5" s="7"/>
      <c r="F5" s="27">
        <v>15000</v>
      </c>
      <c r="G5" s="27"/>
    </row>
    <row r="6" spans="1:10" ht="17.100000000000001" customHeight="1" x14ac:dyDescent="0.25">
      <c r="A6" s="69"/>
      <c r="B6" s="7"/>
      <c r="C6" s="39" t="s">
        <v>83</v>
      </c>
      <c r="D6" s="7" t="s">
        <v>81</v>
      </c>
      <c r="E6" s="49"/>
      <c r="F6" s="50">
        <v>3500</v>
      </c>
      <c r="G6" s="50"/>
    </row>
    <row r="7" spans="1:10" ht="17.100000000000001" customHeight="1" x14ac:dyDescent="0.25">
      <c r="A7" s="25" t="s">
        <v>14</v>
      </c>
      <c r="B7" s="10"/>
      <c r="C7" s="11"/>
      <c r="D7" s="10"/>
      <c r="E7" s="10"/>
      <c r="F7" s="26">
        <f>SUM(F4:F6)</f>
        <v>20000</v>
      </c>
      <c r="G7" s="26"/>
    </row>
    <row r="8" spans="1:10" ht="33.75" customHeight="1" x14ac:dyDescent="0.25">
      <c r="A8" s="71" t="s">
        <v>13</v>
      </c>
      <c r="B8" s="51" t="s">
        <v>28</v>
      </c>
      <c r="C8" s="6" t="s">
        <v>30</v>
      </c>
      <c r="D8" s="7" t="s">
        <v>29</v>
      </c>
      <c r="E8" s="19"/>
      <c r="F8" s="40">
        <v>850</v>
      </c>
      <c r="G8" s="40"/>
    </row>
    <row r="9" spans="1:10" ht="15.75" customHeight="1" x14ac:dyDescent="0.25">
      <c r="A9" s="72"/>
      <c r="B9" s="51" t="s">
        <v>28</v>
      </c>
      <c r="C9" s="8" t="s">
        <v>31</v>
      </c>
      <c r="D9" s="7" t="s">
        <v>29</v>
      </c>
      <c r="E9" s="14"/>
      <c r="F9" s="41">
        <v>2400</v>
      </c>
      <c r="G9" s="41"/>
    </row>
    <row r="10" spans="1:10" ht="37.5" customHeight="1" x14ac:dyDescent="0.25">
      <c r="A10" s="72"/>
      <c r="B10" s="51" t="s">
        <v>32</v>
      </c>
      <c r="C10" s="8" t="s">
        <v>36</v>
      </c>
      <c r="D10" s="7" t="s">
        <v>33</v>
      </c>
      <c r="E10" s="14" t="s">
        <v>35</v>
      </c>
      <c r="F10" s="41" t="s">
        <v>34</v>
      </c>
      <c r="G10" s="41"/>
      <c r="H10" s="90" t="s">
        <v>37</v>
      </c>
      <c r="I10" s="91"/>
      <c r="J10" s="91"/>
    </row>
    <row r="11" spans="1:10" ht="17.100000000000001" customHeight="1" x14ac:dyDescent="0.25">
      <c r="A11" s="72"/>
      <c r="B11" s="51" t="s">
        <v>38</v>
      </c>
      <c r="C11" s="8" t="s">
        <v>39</v>
      </c>
      <c r="D11" s="7" t="s">
        <v>40</v>
      </c>
      <c r="E11" s="14" t="s">
        <v>41</v>
      </c>
      <c r="F11" s="41">
        <v>2390</v>
      </c>
      <c r="G11" s="41"/>
    </row>
    <row r="12" spans="1:10" ht="17.100000000000001" customHeight="1" x14ac:dyDescent="0.25">
      <c r="A12" s="72"/>
      <c r="B12" s="51" t="s">
        <v>42</v>
      </c>
      <c r="C12" s="8" t="s">
        <v>39</v>
      </c>
      <c r="D12" s="7" t="s">
        <v>40</v>
      </c>
      <c r="E12" s="14" t="s">
        <v>41</v>
      </c>
      <c r="F12" s="41">
        <v>2390</v>
      </c>
      <c r="G12" s="41"/>
    </row>
    <row r="13" spans="1:10" ht="17.100000000000001" customHeight="1" x14ac:dyDescent="0.25">
      <c r="A13" s="72"/>
      <c r="B13" s="51" t="s">
        <v>43</v>
      </c>
      <c r="C13" s="8" t="s">
        <v>39</v>
      </c>
      <c r="D13" s="7" t="s">
        <v>40</v>
      </c>
      <c r="E13" s="14" t="s">
        <v>41</v>
      </c>
      <c r="F13" s="41">
        <v>2390</v>
      </c>
      <c r="G13" s="41"/>
    </row>
    <row r="14" spans="1:10" ht="17.100000000000001" customHeight="1" x14ac:dyDescent="0.25">
      <c r="A14" s="72"/>
      <c r="B14" s="53" t="s">
        <v>49</v>
      </c>
      <c r="C14" s="52" t="s">
        <v>50</v>
      </c>
      <c r="D14" s="47" t="s">
        <v>40</v>
      </c>
      <c r="E14" s="54" t="s">
        <v>41</v>
      </c>
      <c r="F14" s="41">
        <v>1500</v>
      </c>
      <c r="G14" s="41"/>
    </row>
    <row r="15" spans="1:10" ht="45.75" customHeight="1" x14ac:dyDescent="0.25">
      <c r="A15" s="72"/>
      <c r="B15" s="55" t="s">
        <v>48</v>
      </c>
      <c r="C15" s="56" t="s">
        <v>44</v>
      </c>
      <c r="D15" s="2" t="s">
        <v>46</v>
      </c>
      <c r="E15" s="14" t="s">
        <v>41</v>
      </c>
      <c r="F15" s="41">
        <v>2500</v>
      </c>
      <c r="G15" s="41"/>
    </row>
    <row r="16" spans="1:10" ht="48.75" customHeight="1" x14ac:dyDescent="0.25">
      <c r="A16" s="72"/>
      <c r="B16" s="55" t="s">
        <v>47</v>
      </c>
      <c r="C16" s="56" t="s">
        <v>44</v>
      </c>
      <c r="D16" s="8" t="s">
        <v>46</v>
      </c>
      <c r="E16" s="14" t="s">
        <v>41</v>
      </c>
      <c r="F16" s="41">
        <v>2500</v>
      </c>
      <c r="G16" s="41"/>
    </row>
    <row r="17" spans="1:7" ht="51" customHeight="1" x14ac:dyDescent="0.25">
      <c r="A17" s="73"/>
      <c r="B17" s="57" t="s">
        <v>45</v>
      </c>
      <c r="C17" s="56" t="s">
        <v>44</v>
      </c>
      <c r="D17" s="2" t="s">
        <v>46</v>
      </c>
      <c r="E17" s="14" t="s">
        <v>41</v>
      </c>
      <c r="F17" s="41">
        <v>2500</v>
      </c>
      <c r="G17" s="41"/>
    </row>
    <row r="18" spans="1:7" ht="17.100000000000001" customHeight="1" x14ac:dyDescent="0.25">
      <c r="A18" s="25" t="s">
        <v>14</v>
      </c>
      <c r="B18" s="10"/>
      <c r="C18" s="11"/>
      <c r="D18" s="10"/>
      <c r="E18" s="10"/>
      <c r="F18" s="26">
        <f>SUM(F8:F17)</f>
        <v>19420</v>
      </c>
      <c r="G18" s="26"/>
    </row>
    <row r="19" spans="1:7" ht="17.100000000000001" customHeight="1" x14ac:dyDescent="0.25">
      <c r="A19" s="70" t="s">
        <v>19</v>
      </c>
      <c r="B19" s="7" t="s">
        <v>51</v>
      </c>
      <c r="C19" s="8" t="s">
        <v>52</v>
      </c>
      <c r="D19" s="7" t="s">
        <v>53</v>
      </c>
      <c r="E19" s="7" t="s">
        <v>54</v>
      </c>
      <c r="F19" s="27">
        <v>21000</v>
      </c>
      <c r="G19" s="27"/>
    </row>
    <row r="20" spans="1:7" ht="17.100000000000001" customHeight="1" x14ac:dyDescent="0.25">
      <c r="A20" s="69"/>
      <c r="B20" s="7" t="s">
        <v>51</v>
      </c>
      <c r="C20" s="8" t="s">
        <v>55</v>
      </c>
      <c r="D20" s="7" t="s">
        <v>53</v>
      </c>
      <c r="E20" s="58">
        <v>44652</v>
      </c>
      <c r="F20" s="27">
        <v>14000</v>
      </c>
      <c r="G20" s="27"/>
    </row>
    <row r="21" spans="1:7" ht="17.100000000000001" customHeight="1" x14ac:dyDescent="0.25">
      <c r="A21" s="69"/>
      <c r="B21" s="7" t="s">
        <v>56</v>
      </c>
      <c r="C21" s="8" t="s">
        <v>57</v>
      </c>
      <c r="D21" s="7" t="s">
        <v>53</v>
      </c>
      <c r="E21" s="7" t="s">
        <v>58</v>
      </c>
      <c r="F21" s="27">
        <v>3100</v>
      </c>
      <c r="G21" s="27"/>
    </row>
    <row r="22" spans="1:7" ht="17.100000000000001" customHeight="1" x14ac:dyDescent="0.25">
      <c r="A22" s="69"/>
      <c r="B22" s="7" t="s">
        <v>59</v>
      </c>
      <c r="C22" s="8" t="s">
        <v>55</v>
      </c>
      <c r="D22" s="7" t="s">
        <v>53</v>
      </c>
      <c r="E22" s="58">
        <v>44652</v>
      </c>
      <c r="F22" s="27">
        <v>14000</v>
      </c>
      <c r="G22" s="27"/>
    </row>
    <row r="23" spans="1:7" ht="17.100000000000001" customHeight="1" x14ac:dyDescent="0.25">
      <c r="A23" s="25" t="s">
        <v>14</v>
      </c>
      <c r="B23" s="10"/>
      <c r="C23" s="11"/>
      <c r="D23" s="10"/>
      <c r="E23" s="10"/>
      <c r="F23" s="26">
        <f>SUM(F19:F22)</f>
        <v>52100</v>
      </c>
      <c r="G23" s="26"/>
    </row>
    <row r="24" spans="1:7" ht="30" x14ac:dyDescent="0.25">
      <c r="A24" s="75" t="s">
        <v>11</v>
      </c>
      <c r="B24" s="2"/>
      <c r="C24" s="18"/>
      <c r="D24" s="2"/>
      <c r="E24" s="2"/>
      <c r="F24" s="24"/>
      <c r="G24" s="24"/>
    </row>
    <row r="25" spans="1:7" s="9" customFormat="1" ht="17.100000000000001" customHeight="1" x14ac:dyDescent="0.25">
      <c r="A25" s="29" t="s">
        <v>14</v>
      </c>
      <c r="B25" s="10"/>
      <c r="C25" s="11"/>
      <c r="D25" s="10"/>
      <c r="E25" s="10"/>
      <c r="F25" s="26">
        <f>SUM(F24:F24)</f>
        <v>0</v>
      </c>
      <c r="G25" s="26"/>
    </row>
    <row r="26" spans="1:7" ht="30" x14ac:dyDescent="0.25">
      <c r="A26" s="75" t="s">
        <v>18</v>
      </c>
      <c r="B26" s="8"/>
      <c r="C26" s="8"/>
      <c r="D26" s="2"/>
      <c r="E26" s="2"/>
      <c r="F26" s="24"/>
      <c r="G26" s="24"/>
    </row>
    <row r="27" spans="1:7" s="9" customFormat="1" ht="17.100000000000001" customHeight="1" x14ac:dyDescent="0.25">
      <c r="A27" s="30" t="s">
        <v>15</v>
      </c>
      <c r="B27" s="10"/>
      <c r="C27" s="11"/>
      <c r="D27" s="10"/>
      <c r="E27" s="10"/>
      <c r="F27" s="26">
        <f>SUM(F26:F26)</f>
        <v>0</v>
      </c>
      <c r="G27" s="26"/>
    </row>
    <row r="28" spans="1:7" ht="30" x14ac:dyDescent="0.25">
      <c r="A28" s="75" t="s">
        <v>10</v>
      </c>
      <c r="B28" s="2"/>
      <c r="C28" s="8"/>
      <c r="D28" s="17"/>
      <c r="E28" s="2"/>
      <c r="F28" s="24"/>
      <c r="G28" s="24"/>
    </row>
    <row r="29" spans="1:7" s="9" customFormat="1" ht="17.100000000000001" customHeight="1" x14ac:dyDescent="0.25">
      <c r="A29" s="25" t="s">
        <v>15</v>
      </c>
      <c r="B29" s="10"/>
      <c r="C29" s="11"/>
      <c r="D29" s="10"/>
      <c r="E29" s="10"/>
      <c r="F29" s="26">
        <f>SUM(F28:F28)</f>
        <v>0</v>
      </c>
      <c r="G29" s="26"/>
    </row>
    <row r="30" spans="1:7" ht="17.100000000000001" customHeight="1" x14ac:dyDescent="0.25">
      <c r="A30" s="70" t="s">
        <v>7</v>
      </c>
      <c r="B30" s="2" t="s">
        <v>72</v>
      </c>
      <c r="C30" s="8"/>
      <c r="D30" s="17"/>
      <c r="E30" s="2"/>
      <c r="F30" s="24">
        <v>2500</v>
      </c>
      <c r="G30" s="24"/>
    </row>
    <row r="31" spans="1:7" ht="17.100000000000001" customHeight="1" x14ac:dyDescent="0.25">
      <c r="A31" s="69"/>
      <c r="B31" s="2" t="s">
        <v>73</v>
      </c>
      <c r="C31" s="8" t="s">
        <v>74</v>
      </c>
      <c r="D31" s="17" t="s">
        <v>75</v>
      </c>
      <c r="E31" s="2"/>
      <c r="F31" s="24">
        <v>2500</v>
      </c>
      <c r="G31" s="24"/>
    </row>
    <row r="32" spans="1:7" ht="17.100000000000001" customHeight="1" x14ac:dyDescent="0.25">
      <c r="A32" s="69"/>
      <c r="B32" s="2" t="s">
        <v>76</v>
      </c>
      <c r="C32" s="8"/>
      <c r="D32" s="17"/>
      <c r="E32" s="2"/>
      <c r="F32" s="24">
        <v>2500</v>
      </c>
      <c r="G32" s="24"/>
    </row>
    <row r="33" spans="1:9" s="9" customFormat="1" ht="17.100000000000001" customHeight="1" x14ac:dyDescent="0.25">
      <c r="A33" s="30" t="s">
        <v>15</v>
      </c>
      <c r="B33" s="10"/>
      <c r="C33" s="11"/>
      <c r="D33" s="10"/>
      <c r="E33" s="10"/>
      <c r="F33" s="26">
        <f>SUM(F30:F32)</f>
        <v>7500</v>
      </c>
      <c r="G33" s="26"/>
    </row>
    <row r="34" spans="1:9" s="9" customFormat="1" ht="30" x14ac:dyDescent="0.25">
      <c r="A34" s="75" t="s">
        <v>21</v>
      </c>
      <c r="B34" s="2" t="s">
        <v>64</v>
      </c>
      <c r="C34" s="8"/>
      <c r="D34" s="2"/>
      <c r="E34" s="2"/>
      <c r="F34" s="24">
        <v>10000</v>
      </c>
      <c r="G34" s="24"/>
      <c r="H34" s="88" t="s">
        <v>85</v>
      </c>
      <c r="I34" s="89"/>
    </row>
    <row r="35" spans="1:9" s="9" customFormat="1" ht="17.100000000000001" customHeight="1" x14ac:dyDescent="0.25">
      <c r="A35" s="25" t="s">
        <v>15</v>
      </c>
      <c r="B35" s="10"/>
      <c r="C35" s="11"/>
      <c r="D35" s="10"/>
      <c r="E35" s="10"/>
      <c r="F35" s="26">
        <f>SUM(F34:F34)</f>
        <v>10000</v>
      </c>
      <c r="G35" s="26"/>
    </row>
    <row r="36" spans="1:9" s="9" customFormat="1" ht="17.100000000000001" customHeight="1" x14ac:dyDescent="0.25">
      <c r="A36" s="70" t="s">
        <v>17</v>
      </c>
      <c r="B36" s="82" t="s">
        <v>68</v>
      </c>
      <c r="C36" s="76" t="s">
        <v>69</v>
      </c>
      <c r="D36" s="76" t="s">
        <v>70</v>
      </c>
      <c r="E36" s="82" t="s">
        <v>71</v>
      </c>
      <c r="F36" s="83">
        <v>1800</v>
      </c>
      <c r="G36" s="79"/>
    </row>
    <row r="37" spans="1:9" s="9" customFormat="1" ht="17.100000000000001" customHeight="1" x14ac:dyDescent="0.25">
      <c r="A37" s="69"/>
      <c r="B37" s="84"/>
      <c r="C37" s="77"/>
      <c r="D37" s="77"/>
      <c r="E37" s="84"/>
      <c r="F37" s="85"/>
      <c r="G37" s="80"/>
    </row>
    <row r="38" spans="1:9" s="9" customFormat="1" ht="17.100000000000001" customHeight="1" x14ac:dyDescent="0.25">
      <c r="A38" s="69"/>
      <c r="B38" s="86"/>
      <c r="C38" s="78"/>
      <c r="D38" s="78"/>
      <c r="E38" s="86"/>
      <c r="F38" s="87"/>
      <c r="G38" s="81"/>
    </row>
    <row r="39" spans="1:9" s="9" customFormat="1" ht="17.100000000000001" customHeight="1" x14ac:dyDescent="0.25">
      <c r="A39" s="25" t="s">
        <v>15</v>
      </c>
      <c r="B39" s="10"/>
      <c r="C39" s="11"/>
      <c r="D39" s="10"/>
      <c r="E39" s="10"/>
      <c r="F39" s="26">
        <f>SUM(F36:F38)</f>
        <v>1800</v>
      </c>
      <c r="G39" s="26"/>
    </row>
    <row r="40" spans="1:9" s="9" customFormat="1" ht="17.100000000000001" customHeight="1" x14ac:dyDescent="0.25">
      <c r="A40" s="75" t="s">
        <v>20</v>
      </c>
      <c r="B40" s="2"/>
      <c r="C40" s="8"/>
      <c r="D40" s="2"/>
      <c r="E40" s="2"/>
      <c r="F40" s="24"/>
      <c r="G40" s="24"/>
    </row>
    <row r="41" spans="1:9" s="9" customFormat="1" ht="17.100000000000001" customHeight="1" x14ac:dyDescent="0.25">
      <c r="A41" s="25" t="s">
        <v>15</v>
      </c>
      <c r="B41" s="10"/>
      <c r="C41" s="11"/>
      <c r="D41" s="10"/>
      <c r="E41" s="10"/>
      <c r="F41" s="26">
        <f>SUM(F40:F40)</f>
        <v>0</v>
      </c>
      <c r="G41" s="26"/>
    </row>
    <row r="42" spans="1:9" s="9" customFormat="1" ht="45" x14ac:dyDescent="0.25">
      <c r="A42" s="75" t="s">
        <v>8</v>
      </c>
      <c r="B42" s="2" t="s">
        <v>77</v>
      </c>
      <c r="C42" s="38" t="s">
        <v>78</v>
      </c>
      <c r="D42" s="2"/>
      <c r="E42" s="2" t="s">
        <v>79</v>
      </c>
      <c r="F42" s="24">
        <v>4000</v>
      </c>
      <c r="G42" s="24"/>
    </row>
    <row r="43" spans="1:9" s="9" customFormat="1" ht="17.100000000000001" customHeight="1" x14ac:dyDescent="0.25">
      <c r="A43" s="25" t="s">
        <v>15</v>
      </c>
      <c r="B43" s="10"/>
      <c r="C43" s="11"/>
      <c r="D43" s="10"/>
      <c r="E43" s="10"/>
      <c r="F43" s="26">
        <f>SUM(F42:F42)</f>
        <v>4000</v>
      </c>
      <c r="G43" s="26"/>
    </row>
    <row r="44" spans="1:9" ht="17.100000000000001" customHeight="1" x14ac:dyDescent="0.25">
      <c r="A44" s="70" t="s">
        <v>9</v>
      </c>
      <c r="B44" s="2" t="s">
        <v>60</v>
      </c>
      <c r="C44" s="8" t="s">
        <v>61</v>
      </c>
      <c r="D44" s="2" t="s">
        <v>29</v>
      </c>
      <c r="E44" s="2" t="s">
        <v>62</v>
      </c>
      <c r="F44" s="24">
        <v>2000</v>
      </c>
      <c r="G44" s="24"/>
    </row>
    <row r="45" spans="1:9" ht="17.100000000000001" customHeight="1" x14ac:dyDescent="0.25">
      <c r="A45" s="69"/>
      <c r="B45" s="2" t="s">
        <v>65</v>
      </c>
      <c r="C45" s="1" t="s">
        <v>66</v>
      </c>
      <c r="D45" s="2" t="s">
        <v>29</v>
      </c>
      <c r="E45" s="2" t="s">
        <v>67</v>
      </c>
      <c r="F45" s="24">
        <v>3000</v>
      </c>
      <c r="G45" s="24"/>
    </row>
    <row r="46" spans="1:9" s="9" customFormat="1" ht="17.100000000000001" customHeight="1" x14ac:dyDescent="0.25">
      <c r="A46" s="30" t="s">
        <v>15</v>
      </c>
      <c r="B46" s="10"/>
      <c r="C46" s="11"/>
      <c r="D46" s="10"/>
      <c r="E46" s="10"/>
      <c r="F46" s="26">
        <f>SUM(F44:F45)</f>
        <v>5000</v>
      </c>
      <c r="G46" s="26"/>
    </row>
    <row r="47" spans="1:9" ht="17.100000000000001" customHeight="1" x14ac:dyDescent="0.25">
      <c r="A47" s="75" t="s">
        <v>12</v>
      </c>
      <c r="B47" s="14"/>
      <c r="C47" s="8"/>
      <c r="D47" s="2"/>
      <c r="E47" s="2"/>
      <c r="F47" s="28"/>
      <c r="G47" s="28"/>
    </row>
    <row r="48" spans="1:9" ht="17.100000000000001" customHeight="1" x14ac:dyDescent="0.25">
      <c r="A48" s="30" t="s">
        <v>15</v>
      </c>
      <c r="B48" s="12"/>
      <c r="C48" s="13"/>
      <c r="D48" s="12"/>
      <c r="E48" s="12"/>
      <c r="F48" s="31">
        <f>SUM(F47:F47)</f>
        <v>0</v>
      </c>
      <c r="G48" s="31"/>
    </row>
    <row r="49" spans="1:10" ht="17.100000000000001" customHeight="1" x14ac:dyDescent="0.25">
      <c r="A49" s="32" t="s">
        <v>25</v>
      </c>
      <c r="B49" s="7"/>
      <c r="C49" s="8"/>
      <c r="D49" s="7"/>
      <c r="E49" s="7"/>
      <c r="F49" s="27"/>
      <c r="G49" s="27"/>
    </row>
    <row r="50" spans="1:10" ht="17.100000000000001" customHeight="1" x14ac:dyDescent="0.25">
      <c r="A50" s="32" t="s">
        <v>26</v>
      </c>
      <c r="B50" s="7"/>
      <c r="C50" s="8"/>
      <c r="D50" s="7"/>
      <c r="E50" s="7"/>
      <c r="F50" s="27"/>
      <c r="G50" s="27"/>
    </row>
    <row r="51" spans="1:10" ht="17.100000000000001" customHeight="1" thickBot="1" x14ac:dyDescent="0.3">
      <c r="A51" s="32" t="s">
        <v>22</v>
      </c>
      <c r="B51" s="46"/>
      <c r="C51" s="44"/>
      <c r="D51" s="44"/>
      <c r="E51" s="47"/>
      <c r="F51" s="48"/>
      <c r="G51" s="48"/>
    </row>
    <row r="52" spans="1:10" x14ac:dyDescent="0.25">
      <c r="A52" s="62" t="s">
        <v>15</v>
      </c>
      <c r="B52" s="63"/>
      <c r="C52" s="64"/>
      <c r="D52" s="63"/>
      <c r="E52" s="63"/>
      <c r="F52" s="65">
        <f>SUM(F49:F51)</f>
        <v>0</v>
      </c>
      <c r="G52" s="66">
        <f>G49+G50+G51</f>
        <v>0</v>
      </c>
    </row>
    <row r="53" spans="1:10" ht="15.75" thickBot="1" x14ac:dyDescent="0.3">
      <c r="A53" s="33" t="s">
        <v>15</v>
      </c>
      <c r="B53" s="15"/>
      <c r="C53" s="16"/>
      <c r="D53" s="15"/>
      <c r="E53" s="15"/>
      <c r="F53" s="61">
        <f>F52+F48+F46+F43+F41+F39+F35+F33+F29+F27+F25+F23+F18+F7+F3</f>
        <v>121820</v>
      </c>
      <c r="G53" s="34">
        <f>G52+G48+G39+G43+G18+G35+G23+G25+G27+G29+G33+G7+G3</f>
        <v>0</v>
      </c>
      <c r="H53" s="45"/>
      <c r="J53" s="45"/>
    </row>
    <row r="54" spans="1:10" ht="16.5" thickTop="1" thickBot="1" x14ac:dyDescent="0.3">
      <c r="A54" s="35" t="s">
        <v>16</v>
      </c>
      <c r="B54" s="36"/>
      <c r="C54" s="37"/>
      <c r="D54" s="36"/>
      <c r="E54" s="36"/>
      <c r="F54" s="67">
        <f>F53*1.25</f>
        <v>152275</v>
      </c>
      <c r="G54" s="68"/>
    </row>
    <row r="57" spans="1:10" ht="15.75" x14ac:dyDescent="0.25">
      <c r="A57" s="42"/>
      <c r="B57" s="43"/>
      <c r="C57" s="43"/>
      <c r="D57" s="43"/>
      <c r="E57" s="43"/>
      <c r="F57" s="43"/>
      <c r="G57" s="43"/>
      <c r="H57" s="43"/>
      <c r="I57" s="43"/>
      <c r="J57" s="43"/>
    </row>
  </sheetData>
  <mergeCells count="14">
    <mergeCell ref="G36:G38"/>
    <mergeCell ref="A44:A45"/>
    <mergeCell ref="H34:I34"/>
    <mergeCell ref="H10:J10"/>
    <mergeCell ref="B36:B38"/>
    <mergeCell ref="C36:C38"/>
    <mergeCell ref="D36:D38"/>
    <mergeCell ref="E36:E38"/>
    <mergeCell ref="F36:F38"/>
    <mergeCell ref="A4:A6"/>
    <mergeCell ref="A8:A17"/>
    <mergeCell ref="A19:A22"/>
    <mergeCell ref="A36:A38"/>
    <mergeCell ref="A30:A32"/>
  </mergeCells>
  <pageMargins left="0.31496062992125984" right="0.31496062992125984" top="0.35433070866141736" bottom="0.35433070866141736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 edukacija 2022</vt:lpstr>
      <vt:lpstr>' edukacija 2022'!Ispis_naslova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Pelin</dc:creator>
  <cp:lastModifiedBy>Marela Bajić Čivgin</cp:lastModifiedBy>
  <cp:lastPrinted>2021-12-16T12:13:43Z</cp:lastPrinted>
  <dcterms:created xsi:type="dcterms:W3CDTF">2018-11-16T10:17:50Z</dcterms:created>
  <dcterms:modified xsi:type="dcterms:W3CDTF">2021-12-16T12:16:54Z</dcterms:modified>
</cp:coreProperties>
</file>